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SSIER GENERAL\PRESENTATION CABINET\SITE COMPTES\outils\"/>
    </mc:Choice>
  </mc:AlternateContent>
  <xr:revisionPtr revIDLastSave="0" documentId="13_ncr:1_{7236CE98-9E34-41AB-9A9D-B89151836B71}" xr6:coauthVersionLast="38" xr6:coauthVersionMax="38" xr10:uidLastSave="{00000000-0000-0000-0000-000000000000}"/>
  <bookViews>
    <workbookView xWindow="0" yWindow="0" windowWidth="27375" windowHeight="11655" xr2:uid="{00000000-000D-0000-FFFF-FFFF00000000}"/>
  </bookViews>
  <sheets>
    <sheet name="1" sheetId="1" r:id="rId1"/>
    <sheet name="2" sheetId="4" r:id="rId2"/>
    <sheet name="3" sheetId="5" r:id="rId3"/>
  </sheets>
  <definedNames>
    <definedName name="_xlnm.Print_Area" localSheetId="0">'1'!$A$1:$C$29</definedName>
  </definedNames>
  <calcPr calcId="162913"/>
</workbook>
</file>

<file path=xl/calcChain.xml><?xml version="1.0" encoding="utf-8"?>
<calcChain xmlns="http://schemas.openxmlformats.org/spreadsheetml/2006/main">
  <c r="B15" i="1" l="1"/>
  <c r="C27" i="1" l="1"/>
  <c r="B19" i="1" s="1"/>
  <c r="B14" i="1"/>
  <c r="C7" i="1"/>
  <c r="C8" i="1" s="1"/>
  <c r="B7" i="1"/>
  <c r="B8" i="1" s="1"/>
  <c r="B16" i="1" l="1"/>
  <c r="C28" i="1"/>
  <c r="C29" i="1" s="1"/>
  <c r="B20" i="1" l="1"/>
  <c r="B29" i="1"/>
  <c r="B21" i="1" l="1"/>
  <c r="B22" i="1" s="1"/>
  <c r="B24" i="1" s="1"/>
</calcChain>
</file>

<file path=xl/sharedStrings.xml><?xml version="1.0" encoding="utf-8"?>
<sst xmlns="http://schemas.openxmlformats.org/spreadsheetml/2006/main" count="24" uniqueCount="19">
  <si>
    <t>Département</t>
  </si>
  <si>
    <t>Commune</t>
  </si>
  <si>
    <t>Frais d'assiette</t>
  </si>
  <si>
    <t>Taux normal</t>
  </si>
  <si>
    <t>Taux réduit</t>
  </si>
  <si>
    <t>Totaux droits d'enregistrement</t>
  </si>
  <si>
    <t>Taux TVA</t>
  </si>
  <si>
    <t>Prix de vente HT</t>
  </si>
  <si>
    <t>TVA</t>
  </si>
  <si>
    <t>Droits d'enregistrement</t>
  </si>
  <si>
    <t>Total coût pour l'acquéreur</t>
  </si>
  <si>
    <t>Vente avec TVA sur prix</t>
  </si>
  <si>
    <t>Vente avec TVA sur marge</t>
  </si>
  <si>
    <t>Prix d'acquisition</t>
  </si>
  <si>
    <t>Assiette de la TVA</t>
  </si>
  <si>
    <t>Différence</t>
  </si>
  <si>
    <t>Arbitrage TVA sur prix et TVA sur marge</t>
  </si>
  <si>
    <t>Valeur cible à 0 sur B27</t>
  </si>
  <si>
    <t>En bon français, si le prix d'acquisition du terrain est d'au moins 28,87% du prix de vente, l'intérêt est d'opter pour la TVA sur marge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</si>
</sst>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5" x14ac:knownFonts="1">
    <font>
      <sz val="12"/>
      <name val="Times"/>
    </font>
    <font>
      <sz val="12"/>
      <name val="Times"/>
    </font>
    <font>
      <sz val="8"/>
      <name val="Times"/>
    </font>
    <font>
      <b/>
      <sz val="12"/>
      <name val="Times"/>
    </font>
    <font>
      <b/>
      <sz val="12"/>
      <color rgb="FFC00000"/>
      <name val="Times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4" fontId="0" fillId="0" borderId="0" xfId="0" applyNumberFormat="1"/>
    <xf numFmtId="10" fontId="0" fillId="0" borderId="0" xfId="1" applyNumberFormat="1" applyFont="1"/>
    <xf numFmtId="165" fontId="0" fillId="0" borderId="0" xfId="1" applyNumberFormat="1" applyFont="1"/>
    <xf numFmtId="165" fontId="0" fillId="0" borderId="2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/>
    <xf numFmtId="3" fontId="0" fillId="0" borderId="0" xfId="1" applyNumberFormat="1" applyFont="1"/>
    <xf numFmtId="4" fontId="0" fillId="0" borderId="2" xfId="1" applyNumberFormat="1" applyFont="1" applyBorder="1"/>
    <xf numFmtId="4" fontId="0" fillId="0" borderId="3" xfId="1" applyNumberFormat="1" applyFont="1" applyBorder="1"/>
    <xf numFmtId="4" fontId="0" fillId="0" borderId="4" xfId="1" applyNumberFormat="1" applyFont="1" applyBorder="1"/>
    <xf numFmtId="4" fontId="0" fillId="0" borderId="1" xfId="1" applyNumberFormat="1" applyFont="1" applyBorder="1"/>
    <xf numFmtId="164" fontId="0" fillId="0" borderId="0" xfId="1" applyNumberFormat="1" applyFont="1" applyBorder="1"/>
    <xf numFmtId="4" fontId="3" fillId="0" borderId="0" xfId="0" applyNumberFormat="1" applyFont="1"/>
    <xf numFmtId="3" fontId="0" fillId="0" borderId="0" xfId="1" applyNumberFormat="1" applyFont="1" applyAlignment="1">
      <alignment horizontal="center" wrapText="1"/>
    </xf>
    <xf numFmtId="10" fontId="0" fillId="2" borderId="0" xfId="1" applyNumberFormat="1" applyFont="1" applyFill="1"/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showGridLines="0" tabSelected="1" zoomScale="90" zoomScaleNormal="90" workbookViewId="0">
      <selection activeCell="D27" sqref="D27"/>
    </sheetView>
  </sheetViews>
  <sheetFormatPr baseColWidth="10" defaultRowHeight="15.75" x14ac:dyDescent="0.25"/>
  <cols>
    <col min="1" max="1" width="35.875" style="1" customWidth="1"/>
    <col min="2" max="3" width="11.875" style="3" customWidth="1"/>
    <col min="4" max="4" width="15.625" style="1" bestFit="1" customWidth="1"/>
    <col min="5" max="5" width="7.125" style="1" bestFit="1" customWidth="1"/>
    <col min="6" max="16384" width="11" style="1"/>
  </cols>
  <sheetData>
    <row r="1" spans="1:6" ht="31.5" customHeight="1" x14ac:dyDescent="0.25">
      <c r="A1" s="20" t="s">
        <v>16</v>
      </c>
      <c r="B1" s="20"/>
      <c r="C1" s="20"/>
      <c r="D1" s="19"/>
      <c r="E1" s="19"/>
      <c r="F1" s="19"/>
    </row>
    <row r="2" spans="1:6" ht="48.75" customHeight="1" x14ac:dyDescent="0.25">
      <c r="A2" s="21" t="s">
        <v>18</v>
      </c>
      <c r="B2" s="21"/>
      <c r="C2" s="21"/>
      <c r="D2" s="19"/>
      <c r="E2" s="19"/>
      <c r="F2" s="19"/>
    </row>
    <row r="3" spans="1:6" x14ac:dyDescent="0.25">
      <c r="B3" s="8" t="s">
        <v>3</v>
      </c>
      <c r="C3" s="8" t="s">
        <v>4</v>
      </c>
    </row>
    <row r="5" spans="1:6" x14ac:dyDescent="0.25">
      <c r="A5" s="1" t="s">
        <v>0</v>
      </c>
      <c r="B5" s="4">
        <v>4.4999999999999998E-2</v>
      </c>
      <c r="C5" s="4">
        <v>7.0000000000000001E-3</v>
      </c>
    </row>
    <row r="6" spans="1:6" x14ac:dyDescent="0.25">
      <c r="A6" s="1" t="s">
        <v>1</v>
      </c>
      <c r="B6" s="5">
        <v>1.2E-2</v>
      </c>
      <c r="C6" s="5">
        <v>0</v>
      </c>
    </row>
    <row r="7" spans="1:6" x14ac:dyDescent="0.25">
      <c r="A7" s="1" t="s">
        <v>2</v>
      </c>
      <c r="B7" s="6">
        <f>2.37%*4.5%</f>
        <v>1.0665E-3</v>
      </c>
      <c r="C7" s="6">
        <f>2.14%*C5</f>
        <v>1.4980000000000001E-4</v>
      </c>
    </row>
    <row r="8" spans="1:6" x14ac:dyDescent="0.25">
      <c r="A8" s="1" t="s">
        <v>5</v>
      </c>
      <c r="B8" s="7">
        <f>SUM(B5:B7)</f>
        <v>5.8066499999999993E-2</v>
      </c>
      <c r="C8" s="7">
        <f>SUM(C5:C7)</f>
        <v>7.1498000000000004E-3</v>
      </c>
    </row>
    <row r="10" spans="1:6" x14ac:dyDescent="0.25">
      <c r="A10" s="1" t="s">
        <v>6</v>
      </c>
      <c r="B10" s="9">
        <v>0.2</v>
      </c>
      <c r="C10" s="9">
        <v>0.2</v>
      </c>
    </row>
    <row r="11" spans="1:6" x14ac:dyDescent="0.25">
      <c r="B11" s="15"/>
      <c r="C11" s="15"/>
    </row>
    <row r="12" spans="1:6" x14ac:dyDescent="0.25">
      <c r="A12" s="16" t="s">
        <v>11</v>
      </c>
    </row>
    <row r="13" spans="1:6" x14ac:dyDescent="0.25">
      <c r="A13" s="1" t="s">
        <v>7</v>
      </c>
      <c r="B13" s="11">
        <v>1000</v>
      </c>
      <c r="C13" s="10"/>
    </row>
    <row r="14" spans="1:6" x14ac:dyDescent="0.25">
      <c r="A14" s="1" t="s">
        <v>8</v>
      </c>
      <c r="B14" s="12">
        <f>B10*B13</f>
        <v>200</v>
      </c>
      <c r="C14" s="10"/>
    </row>
    <row r="15" spans="1:6" x14ac:dyDescent="0.25">
      <c r="A15" s="1" t="s">
        <v>9</v>
      </c>
      <c r="B15" s="13">
        <f>SUM(B13:B14)*C8</f>
        <v>8.5797600000000003</v>
      </c>
      <c r="C15" s="10"/>
    </row>
    <row r="16" spans="1:6" x14ac:dyDescent="0.25">
      <c r="A16" s="1" t="s">
        <v>10</v>
      </c>
      <c r="B16" s="14">
        <f>SUM(B13:B15)</f>
        <v>1208.5797600000001</v>
      </c>
      <c r="C16" s="10"/>
    </row>
    <row r="17" spans="1:3" x14ac:dyDescent="0.25">
      <c r="B17" s="10"/>
      <c r="C17" s="10"/>
    </row>
    <row r="18" spans="1:3" x14ac:dyDescent="0.25">
      <c r="A18" s="16" t="s">
        <v>12</v>
      </c>
      <c r="B18" s="10"/>
      <c r="C18" s="10"/>
    </row>
    <row r="19" spans="1:3" x14ac:dyDescent="0.25">
      <c r="A19" s="1" t="s">
        <v>7</v>
      </c>
      <c r="B19" s="11">
        <f>C27</f>
        <v>1000</v>
      </c>
      <c r="C19" s="10"/>
    </row>
    <row r="20" spans="1:3" x14ac:dyDescent="0.25">
      <c r="A20" s="1" t="s">
        <v>8</v>
      </c>
      <c r="B20" s="12">
        <f>C29*B10</f>
        <v>142.25311925101124</v>
      </c>
      <c r="C20" s="10"/>
    </row>
    <row r="21" spans="1:3" x14ac:dyDescent="0.25">
      <c r="A21" s="1" t="s">
        <v>9</v>
      </c>
      <c r="B21" s="13">
        <f>SUM(B19:B20)*B8</f>
        <v>66.326640748988837</v>
      </c>
      <c r="C21" s="10"/>
    </row>
    <row r="22" spans="1:3" x14ac:dyDescent="0.25">
      <c r="A22" s="1" t="s">
        <v>10</v>
      </c>
      <c r="B22" s="14">
        <f>SUM(B19:B21)</f>
        <v>1208.5797600000001</v>
      </c>
      <c r="C22" s="10"/>
    </row>
    <row r="23" spans="1:3" x14ac:dyDescent="0.25">
      <c r="B23" s="10"/>
      <c r="C23" s="10"/>
    </row>
    <row r="24" spans="1:3" x14ac:dyDescent="0.25">
      <c r="A24" s="1" t="s">
        <v>15</v>
      </c>
      <c r="B24" s="14">
        <f>B16-B22</f>
        <v>0</v>
      </c>
      <c r="C24" s="10"/>
    </row>
    <row r="25" spans="1:3" ht="31.5" x14ac:dyDescent="0.25">
      <c r="B25" s="17" t="s">
        <v>17</v>
      </c>
      <c r="C25" s="10"/>
    </row>
    <row r="26" spans="1:3" x14ac:dyDescent="0.25">
      <c r="B26" s="10"/>
      <c r="C26" s="10"/>
    </row>
    <row r="27" spans="1:3" x14ac:dyDescent="0.25">
      <c r="A27" s="1" t="s">
        <v>7</v>
      </c>
      <c r="B27" s="1"/>
      <c r="C27" s="11">
        <f>B13</f>
        <v>1000</v>
      </c>
    </row>
    <row r="28" spans="1:3" x14ac:dyDescent="0.25">
      <c r="A28" s="1" t="s">
        <v>13</v>
      </c>
      <c r="B28" s="18">
        <v>0.28873440374494386</v>
      </c>
      <c r="C28" s="13">
        <f>C27*-B28</f>
        <v>-288.73440374494385</v>
      </c>
    </row>
    <row r="29" spans="1:3" x14ac:dyDescent="0.25">
      <c r="A29" s="1" t="s">
        <v>14</v>
      </c>
      <c r="B29" s="2">
        <f>C29/C27</f>
        <v>0.71126559625505614</v>
      </c>
      <c r="C29" s="14">
        <f>SUM(C27:C28)</f>
        <v>711.26559625505615</v>
      </c>
    </row>
    <row r="30" spans="1:3" x14ac:dyDescent="0.25">
      <c r="B30" s="10"/>
      <c r="C30" s="10"/>
    </row>
    <row r="31" spans="1:3" x14ac:dyDescent="0.25">
      <c r="B31" s="10"/>
      <c r="C31" s="10"/>
    </row>
    <row r="32" spans="1:3" x14ac:dyDescent="0.25">
      <c r="B32" s="10"/>
      <c r="C32" s="10"/>
    </row>
    <row r="33" spans="2:3" x14ac:dyDescent="0.25">
      <c r="B33" s="10"/>
      <c r="C33" s="10"/>
    </row>
    <row r="34" spans="2:3" x14ac:dyDescent="0.25">
      <c r="B34" s="10"/>
      <c r="C34" s="10"/>
    </row>
    <row r="35" spans="2:3" x14ac:dyDescent="0.25">
      <c r="B35" s="10"/>
      <c r="C35" s="10"/>
    </row>
    <row r="36" spans="2:3" x14ac:dyDescent="0.25">
      <c r="B36" s="10"/>
      <c r="C36" s="10"/>
    </row>
    <row r="37" spans="2:3" x14ac:dyDescent="0.25">
      <c r="B37" s="10"/>
      <c r="C37" s="10"/>
    </row>
    <row r="38" spans="2:3" x14ac:dyDescent="0.25">
      <c r="B38" s="10"/>
      <c r="C38" s="10"/>
    </row>
    <row r="39" spans="2:3" x14ac:dyDescent="0.25">
      <c r="B39" s="10"/>
      <c r="C39" s="10"/>
    </row>
  </sheetData>
  <mergeCells count="2">
    <mergeCell ref="A1:C1"/>
    <mergeCell ref="A2:C2"/>
  </mergeCells>
  <phoneticPr fontId="2" type="noConversion"/>
  <pageMargins left="0.39370078740157483" right="0.39370078740157483" top="1.4173228346456694" bottom="0.39370078740157483" header="0.59055118110236227" footer="0.19685039370078741"/>
  <pageSetup paperSize="9" orientation="portrait" r:id="rId1"/>
  <headerFooter alignWithMargins="0">
    <oddHeader>&amp;L&amp;"Kunstler Script,Normal"&amp;11Comptes&amp;"Times,Normal"&amp;12
&amp;10&amp;F/&amp;A
version du &amp;D&amp;R&amp;10page 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75" workbookViewId="0">
      <selection sqref="A1:IV65536"/>
    </sheetView>
  </sheetViews>
  <sheetFormatPr baseColWidth="10" defaultRowHeight="15.75" x14ac:dyDescent="0.25"/>
  <cols>
    <col min="1" max="16384" width="11" style="1"/>
  </cols>
  <sheetData/>
  <phoneticPr fontId="2" type="noConversion"/>
  <pageMargins left="1.6141732283464567" right="0.39370078740157483" top="1.4173228346456694" bottom="0.39370078740157483" header="0.59055118110236227" footer="0.19685039370078741"/>
  <pageSetup paperSize="9" orientation="portrait" verticalDpi="0" r:id="rId1"/>
  <headerFooter alignWithMargins="0">
    <oddHeader>&amp;L&amp;"Kunstler Script,Normal"&amp;11Comptes&amp;"Times,Normal"&amp;12
&amp;10&amp;F/&amp;A
version du &amp;D&amp;C&amp;"Times,Gras"TITRE&amp;R&amp;10page 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zoomScale="75" workbookViewId="0">
      <selection activeCell="E25" sqref="E25"/>
    </sheetView>
  </sheetViews>
  <sheetFormatPr baseColWidth="10" defaultRowHeight="15.75" x14ac:dyDescent="0.25"/>
  <cols>
    <col min="1" max="16384" width="11" style="1"/>
  </cols>
  <sheetData/>
  <phoneticPr fontId="2" type="noConversion"/>
  <pageMargins left="1.6141732283464567" right="0.39370078740157483" top="1.4173228346456694" bottom="0.39370078740157483" header="0.59055118110236227" footer="0.19685039370078741"/>
  <pageSetup paperSize="9" orientation="portrait" verticalDpi="0" r:id="rId1"/>
  <headerFooter alignWithMargins="0">
    <oddHeader>&amp;L&amp;"Kunstler Script,Normal"&amp;11Comptes&amp;"Times,Normal"&amp;12
&amp;10&amp;F/&amp;A
version du &amp;D&amp;C&amp;"Times,Gras"TITRE&amp;R&amp;10page 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Giami</dc:creator>
  <cp:lastModifiedBy>Philippe Giami</cp:lastModifiedBy>
  <cp:lastPrinted>2018-05-26T15:10:32Z</cp:lastPrinted>
  <dcterms:created xsi:type="dcterms:W3CDTF">2003-12-07T19:25:00Z</dcterms:created>
  <dcterms:modified xsi:type="dcterms:W3CDTF">2018-11-02T07:18:02Z</dcterms:modified>
</cp:coreProperties>
</file>