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SSIER GENERAL\DOSSIER DES CLIENTS\Formation\2018 F - Revue mensuelle\2018-05\"/>
    </mc:Choice>
  </mc:AlternateContent>
  <xr:revisionPtr revIDLastSave="0" documentId="10_ncr:8100000_{E7244193-1059-4FF8-87AD-3B4684543B57}" xr6:coauthVersionLast="33" xr6:coauthVersionMax="33" xr10:uidLastSave="{00000000-0000-0000-0000-000000000000}"/>
  <bookViews>
    <workbookView xWindow="120" yWindow="75" windowWidth="12720" windowHeight="8445" xr2:uid="{00000000-000D-0000-FFFF-FFFF00000000}"/>
  </bookViews>
  <sheets>
    <sheet name="1" sheetId="1" r:id="rId1"/>
    <sheet name="2" sheetId="4" r:id="rId2"/>
    <sheet name="3" sheetId="5" r:id="rId3"/>
  </sheets>
  <definedNames>
    <definedName name="_xlnm.Print_Area" localSheetId="0">'1'!$A$1:$F$24</definedName>
  </definedNames>
  <calcPr calcId="162913"/>
</workbook>
</file>

<file path=xl/calcChain.xml><?xml version="1.0" encoding="utf-8"?>
<calcChain xmlns="http://schemas.openxmlformats.org/spreadsheetml/2006/main">
  <c r="F18" i="1" l="1"/>
  <c r="B18" i="1" s="1"/>
  <c r="B13" i="1"/>
  <c r="C6" i="1"/>
  <c r="C7" i="1" s="1"/>
  <c r="B14" i="1" s="1"/>
  <c r="B6" i="1"/>
  <c r="B7" i="1" s="1"/>
  <c r="B15" i="1" l="1"/>
  <c r="B20" i="1"/>
  <c r="F19" i="1"/>
  <c r="F20" i="1" s="1"/>
  <c r="B19" i="1" l="1"/>
  <c r="B21" i="1" s="1"/>
  <c r="B23" i="1" s="1"/>
  <c r="E20" i="1"/>
</calcChain>
</file>

<file path=xl/sharedStrings.xml><?xml version="1.0" encoding="utf-8"?>
<sst xmlns="http://schemas.openxmlformats.org/spreadsheetml/2006/main" count="23" uniqueCount="18">
  <si>
    <t>Département</t>
  </si>
  <si>
    <t>Commune</t>
  </si>
  <si>
    <t>Frais d'assiette</t>
  </si>
  <si>
    <t>Taux normal</t>
  </si>
  <si>
    <t>Taux réduit</t>
  </si>
  <si>
    <t>Totaux droits d'enregistrement</t>
  </si>
  <si>
    <t>Taux TVA</t>
  </si>
  <si>
    <t>Prix de vente HT</t>
  </si>
  <si>
    <t>TVA</t>
  </si>
  <si>
    <t>Droits d'enregistrement</t>
  </si>
  <si>
    <t>Total coût pour l'acquéreur</t>
  </si>
  <si>
    <t>Vente avec TVA sur prix</t>
  </si>
  <si>
    <t>Vente avec TVA sur marge</t>
  </si>
  <si>
    <t>Prix d'acquisition</t>
  </si>
  <si>
    <t>Assiette de la TVA</t>
  </si>
  <si>
    <t>Différence</t>
  </si>
  <si>
    <t>Arbitrage TVA sur prix et TVA sur marge</t>
  </si>
  <si>
    <t>Valeur cible à 0 sur E19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</si>
</sst>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4" x14ac:knownFonts="1">
    <font>
      <sz val="12"/>
      <name val="Times"/>
    </font>
    <font>
      <sz val="12"/>
      <name val="Times"/>
    </font>
    <font>
      <sz val="8"/>
      <name val="Times"/>
    </font>
    <font>
      <b/>
      <sz val="12"/>
      <name val="Times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10" fontId="0" fillId="0" borderId="0" xfId="1" applyNumberFormat="1" applyFont="1"/>
    <xf numFmtId="165" fontId="0" fillId="0" borderId="0" xfId="1" applyNumberFormat="1" applyFont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3" fontId="0" fillId="0" borderId="0" xfId="1" applyNumberFormat="1" applyFont="1"/>
    <xf numFmtId="4" fontId="0" fillId="0" borderId="2" xfId="1" applyNumberFormat="1" applyFont="1" applyBorder="1"/>
    <xf numFmtId="4" fontId="0" fillId="0" borderId="3" xfId="1" applyNumberFormat="1" applyFont="1" applyBorder="1"/>
    <xf numFmtId="4" fontId="0" fillId="0" borderId="4" xfId="1" applyNumberFormat="1" applyFont="1" applyBorder="1"/>
    <xf numFmtId="4" fontId="0" fillId="0" borderId="1" xfId="1" applyNumberFormat="1" applyFont="1" applyBorder="1"/>
    <xf numFmtId="164" fontId="0" fillId="0" borderId="0" xfId="1" applyNumberFormat="1" applyFont="1" applyBorder="1"/>
    <xf numFmtId="4" fontId="3" fillId="0" borderId="0" xfId="0" applyNumberFormat="1" applyFont="1"/>
    <xf numFmtId="3" fontId="0" fillId="0" borderId="0" xfId="1" applyNumberFormat="1" applyFont="1" applyAlignment="1">
      <alignment horizontal="center" wrapText="1"/>
    </xf>
    <xf numFmtId="10" fontId="0" fillId="2" borderId="0" xfId="1" applyNumberFormat="1" applyFont="1" applyFill="1"/>
    <xf numFmtId="4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tabSelected="1" zoomScale="90" zoomScaleNormal="90" workbookViewId="0">
      <selection activeCell="D24" sqref="D24"/>
    </sheetView>
  </sheetViews>
  <sheetFormatPr baseColWidth="10" defaultRowHeight="15.75" x14ac:dyDescent="0.25"/>
  <cols>
    <col min="1" max="1" width="25.25" style="1" bestFit="1" customWidth="1"/>
    <col min="2" max="3" width="9.125" style="3" customWidth="1"/>
    <col min="4" max="4" width="15.625" style="1" bestFit="1" customWidth="1"/>
    <col min="5" max="5" width="7.125" style="1" bestFit="1" customWidth="1"/>
    <col min="6" max="16384" width="11" style="1"/>
  </cols>
  <sheetData>
    <row r="1" spans="1:6" ht="31.5" customHeight="1" x14ac:dyDescent="0.25">
      <c r="A1" s="19" t="s">
        <v>16</v>
      </c>
      <c r="B1" s="19"/>
      <c r="C1" s="19"/>
      <c r="D1" s="19"/>
      <c r="E1" s="19"/>
      <c r="F1" s="19"/>
    </row>
    <row r="2" spans="1:6" ht="31.5" x14ac:dyDescent="0.25">
      <c r="B2" s="8" t="s">
        <v>3</v>
      </c>
      <c r="C2" s="8" t="s">
        <v>4</v>
      </c>
    </row>
    <row r="4" spans="1:6" x14ac:dyDescent="0.25">
      <c r="A4" s="1" t="s">
        <v>0</v>
      </c>
      <c r="B4" s="4">
        <v>4.4999999999999998E-2</v>
      </c>
      <c r="C4" s="4">
        <v>7.0000000000000001E-3</v>
      </c>
    </row>
    <row r="5" spans="1:6" x14ac:dyDescent="0.25">
      <c r="A5" s="1" t="s">
        <v>1</v>
      </c>
      <c r="B5" s="5">
        <v>1.2E-2</v>
      </c>
      <c r="C5" s="5">
        <v>0</v>
      </c>
    </row>
    <row r="6" spans="1:6" x14ac:dyDescent="0.25">
      <c r="A6" s="1" t="s">
        <v>2</v>
      </c>
      <c r="B6" s="6">
        <f>2.37%*4.5%</f>
        <v>1.0665E-3</v>
      </c>
      <c r="C6" s="6">
        <f>2.14%*C4</f>
        <v>1.4980000000000001E-4</v>
      </c>
    </row>
    <row r="7" spans="1:6" x14ac:dyDescent="0.25">
      <c r="A7" s="1" t="s">
        <v>5</v>
      </c>
      <c r="B7" s="7">
        <f>SUM(B4:B6)</f>
        <v>5.8066499999999993E-2</v>
      </c>
      <c r="C7" s="7">
        <f>SUM(C4:C6)</f>
        <v>7.1498000000000004E-3</v>
      </c>
    </row>
    <row r="9" spans="1:6" x14ac:dyDescent="0.25">
      <c r="A9" s="1" t="s">
        <v>6</v>
      </c>
      <c r="B9" s="9">
        <v>0.2</v>
      </c>
      <c r="C9" s="9">
        <v>0.2</v>
      </c>
    </row>
    <row r="10" spans="1:6" x14ac:dyDescent="0.25">
      <c r="B10" s="15"/>
      <c r="C10" s="15"/>
    </row>
    <row r="11" spans="1:6" x14ac:dyDescent="0.25">
      <c r="A11" s="16" t="s">
        <v>11</v>
      </c>
    </row>
    <row r="12" spans="1:6" x14ac:dyDescent="0.25">
      <c r="A12" s="1" t="s">
        <v>7</v>
      </c>
      <c r="B12" s="11">
        <v>1000</v>
      </c>
      <c r="C12" s="10"/>
    </row>
    <row r="13" spans="1:6" x14ac:dyDescent="0.25">
      <c r="A13" s="1" t="s">
        <v>8</v>
      </c>
      <c r="B13" s="12">
        <f>B9*B12</f>
        <v>200</v>
      </c>
      <c r="C13" s="10"/>
    </row>
    <row r="14" spans="1:6" x14ac:dyDescent="0.25">
      <c r="A14" s="1" t="s">
        <v>9</v>
      </c>
      <c r="B14" s="13">
        <f>B12*C7</f>
        <v>7.1498000000000008</v>
      </c>
      <c r="C14" s="10"/>
    </row>
    <row r="15" spans="1:6" x14ac:dyDescent="0.25">
      <c r="A15" s="1" t="s">
        <v>10</v>
      </c>
      <c r="B15" s="14">
        <f>SUM(B12:B14)</f>
        <v>1207.1497999999999</v>
      </c>
      <c r="C15" s="10"/>
    </row>
    <row r="16" spans="1:6" x14ac:dyDescent="0.25">
      <c r="B16" s="10"/>
      <c r="C16" s="10"/>
    </row>
    <row r="17" spans="1:6" x14ac:dyDescent="0.25">
      <c r="A17" s="16" t="s">
        <v>12</v>
      </c>
      <c r="B17" s="10"/>
      <c r="C17" s="10"/>
    </row>
    <row r="18" spans="1:6" x14ac:dyDescent="0.25">
      <c r="A18" s="1" t="s">
        <v>7</v>
      </c>
      <c r="B18" s="11">
        <f>F18</f>
        <v>1000</v>
      </c>
      <c r="C18" s="10"/>
      <c r="D18" s="1" t="s">
        <v>7</v>
      </c>
      <c r="F18" s="11">
        <f>B12</f>
        <v>1000</v>
      </c>
    </row>
    <row r="19" spans="1:6" x14ac:dyDescent="0.25">
      <c r="A19" s="1" t="s">
        <v>8</v>
      </c>
      <c r="B19" s="12">
        <f>F20*B9</f>
        <v>149.08330000000001</v>
      </c>
      <c r="C19" s="10"/>
      <c r="D19" s="1" t="s">
        <v>13</v>
      </c>
      <c r="E19" s="18">
        <v>0.25458349999999991</v>
      </c>
      <c r="F19" s="13">
        <f>F18*-E19</f>
        <v>-254.5834999999999</v>
      </c>
    </row>
    <row r="20" spans="1:6" x14ac:dyDescent="0.25">
      <c r="A20" s="1" t="s">
        <v>9</v>
      </c>
      <c r="B20" s="13">
        <f>B18*B7</f>
        <v>58.066499999999991</v>
      </c>
      <c r="C20" s="10"/>
      <c r="D20" s="1" t="s">
        <v>14</v>
      </c>
      <c r="E20" s="2">
        <f>F20/F18</f>
        <v>0.74541650000000004</v>
      </c>
      <c r="F20" s="14">
        <f>SUM(F18:F19)</f>
        <v>745.41650000000004</v>
      </c>
    </row>
    <row r="21" spans="1:6" x14ac:dyDescent="0.25">
      <c r="A21" s="1" t="s">
        <v>10</v>
      </c>
      <c r="B21" s="14">
        <f>SUM(B18:B20)</f>
        <v>1207.1497999999999</v>
      </c>
      <c r="C21" s="10"/>
    </row>
    <row r="22" spans="1:6" x14ac:dyDescent="0.25">
      <c r="B22" s="10"/>
      <c r="C22" s="10"/>
    </row>
    <row r="23" spans="1:6" x14ac:dyDescent="0.25">
      <c r="A23" s="1" t="s">
        <v>15</v>
      </c>
      <c r="B23" s="14">
        <f>B15-B21</f>
        <v>0</v>
      </c>
      <c r="C23" s="10"/>
    </row>
    <row r="24" spans="1:6" ht="47.25" x14ac:dyDescent="0.25">
      <c r="B24" s="17" t="s">
        <v>17</v>
      </c>
      <c r="C24" s="10"/>
    </row>
    <row r="25" spans="1:6" x14ac:dyDescent="0.25">
      <c r="B25" s="10"/>
      <c r="C25" s="10"/>
    </row>
    <row r="26" spans="1:6" x14ac:dyDescent="0.25">
      <c r="B26" s="10"/>
      <c r="C26" s="10"/>
    </row>
    <row r="27" spans="1:6" x14ac:dyDescent="0.25">
      <c r="B27" s="10"/>
      <c r="C27" s="10"/>
    </row>
    <row r="28" spans="1:6" x14ac:dyDescent="0.25">
      <c r="B28" s="10"/>
      <c r="C28" s="10"/>
    </row>
    <row r="29" spans="1:6" x14ac:dyDescent="0.25">
      <c r="B29" s="10"/>
      <c r="C29" s="10"/>
    </row>
    <row r="30" spans="1:6" x14ac:dyDescent="0.25">
      <c r="B30" s="10"/>
      <c r="C30" s="10"/>
    </row>
    <row r="31" spans="1:6" x14ac:dyDescent="0.25">
      <c r="B31" s="10"/>
      <c r="C31" s="10"/>
    </row>
    <row r="32" spans="1:6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</sheetData>
  <mergeCells count="1">
    <mergeCell ref="A1:F1"/>
  </mergeCells>
  <phoneticPr fontId="2" type="noConversion"/>
  <pageMargins left="0.39370078740157483" right="0.39370078740157483" top="1.4173228346456694" bottom="0.39370078740157483" header="0.59055118110236227" footer="0.19685039370078741"/>
  <pageSetup paperSize="9" orientation="portrait" r:id="rId1"/>
  <headerFooter alignWithMargins="0">
    <oddHeader>&amp;L&amp;"Kunstler Script,Normal"&amp;11Comptes&amp;"Times,Normal"&amp;12
&amp;10&amp;F/&amp;A
version du &amp;D&amp;R&amp;10page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75" workbookViewId="0">
      <selection sqref="A1:IV65536"/>
    </sheetView>
  </sheetViews>
  <sheetFormatPr baseColWidth="10" defaultRowHeight="15.75" x14ac:dyDescent="0.25"/>
  <cols>
    <col min="1" max="16384" width="11" style="1"/>
  </cols>
  <sheetData/>
  <phoneticPr fontId="2" type="noConversion"/>
  <pageMargins left="1.6141732283464567" right="0.39370078740157483" top="1.4173228346456694" bottom="0.39370078740157483" header="0.59055118110236227" footer="0.19685039370078741"/>
  <pageSetup paperSize="9" orientation="portrait" verticalDpi="0" r:id="rId1"/>
  <headerFooter alignWithMargins="0">
    <oddHeader>&amp;L&amp;"Kunstler Script,Normal"&amp;11Comptes&amp;"Times,Normal"&amp;12
&amp;10&amp;F/&amp;A
version du &amp;D&amp;C&amp;"Times,Gras"TITRE&amp;R&amp;10page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zoomScale="75" workbookViewId="0">
      <selection activeCell="E25" sqref="E25"/>
    </sheetView>
  </sheetViews>
  <sheetFormatPr baseColWidth="10" defaultRowHeight="15.75" x14ac:dyDescent="0.25"/>
  <cols>
    <col min="1" max="16384" width="11" style="1"/>
  </cols>
  <sheetData/>
  <phoneticPr fontId="2" type="noConversion"/>
  <pageMargins left="1.6141732283464567" right="0.39370078740157483" top="1.4173228346456694" bottom="0.39370078740157483" header="0.59055118110236227" footer="0.19685039370078741"/>
  <pageSetup paperSize="9" orientation="portrait" verticalDpi="0" r:id="rId1"/>
  <headerFooter alignWithMargins="0">
    <oddHeader>&amp;L&amp;"Kunstler Script,Normal"&amp;11Comptes&amp;"Times,Normal"&amp;12
&amp;10&amp;F/&amp;A
version du &amp;D&amp;C&amp;"Times,Gras"TITRE&amp;R&amp;10page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Giami</dc:creator>
  <cp:lastModifiedBy>Philippe Giami</cp:lastModifiedBy>
  <cp:lastPrinted>2018-05-26T15:10:32Z</cp:lastPrinted>
  <dcterms:created xsi:type="dcterms:W3CDTF">2003-12-07T19:25:00Z</dcterms:created>
  <dcterms:modified xsi:type="dcterms:W3CDTF">2018-06-02T13:16:49Z</dcterms:modified>
</cp:coreProperties>
</file>